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00" windowWidth="19395" windowHeight="6885"/>
  </bookViews>
  <sheets>
    <sheet name="1" sheetId="2" r:id="rId1"/>
  </sheets>
  <calcPr calcId="144525"/>
</workbook>
</file>

<file path=xl/calcChain.xml><?xml version="1.0" encoding="utf-8"?>
<calcChain xmlns="http://schemas.openxmlformats.org/spreadsheetml/2006/main">
  <c r="F33" i="2" l="1"/>
  <c r="F32" i="2"/>
  <c r="J28" i="2"/>
  <c r="I28" i="2"/>
  <c r="H28" i="2"/>
  <c r="F28" i="2"/>
  <c r="J27" i="2"/>
  <c r="I27" i="2"/>
  <c r="H27" i="2"/>
  <c r="G27" i="2"/>
  <c r="F27" i="2"/>
  <c r="F34" i="2" s="1"/>
  <c r="F18" i="2" l="1"/>
  <c r="F24" i="2"/>
  <c r="F25" i="2" s="1"/>
  <c r="F4" i="2"/>
  <c r="F5" i="2"/>
  <c r="F7" i="2"/>
  <c r="F8" i="2"/>
  <c r="F23" i="2"/>
  <c r="F21" i="2"/>
  <c r="J19" i="2"/>
  <c r="I19" i="2"/>
  <c r="H19" i="2"/>
  <c r="F19" i="2"/>
  <c r="J18" i="2"/>
  <c r="I18" i="2"/>
  <c r="H18" i="2"/>
  <c r="G18" i="2"/>
  <c r="F9" i="2"/>
  <c r="J7" i="2"/>
  <c r="I7" i="2"/>
  <c r="H7" i="2"/>
  <c r="G7" i="2"/>
  <c r="F6" i="2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<sst xmlns="http://schemas.openxmlformats.org/spreadsheetml/2006/main" count="54" uniqueCount="40">
  <si>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</si>
  <si>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</si>
  <si>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</si>
  <si>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</si>
  <si>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</si>
  <si>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</si>
  <si>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</si>
  <si>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</si>
  <si>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</si>
  <si>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</si>
  <si>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</si>
  <si>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</si>
  <si>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</si>
  <si>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</si>
  <si>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</si>
  <si>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</si>
  <si>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</si>
  <si>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</si>
  <si>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</si>
  <si>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</si>
  <si>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</si>
  <si>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</si>
  <si>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</si>
  <si>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</si>
  <si>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</si>
  <si>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</si>
  <si>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</si>
  <si>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Чай с сахаром</t>
  </si>
  <si>
    <t>Бутерброд с маслом 30/5</t>
  </si>
  <si>
    <t>плов с курой</t>
  </si>
  <si>
    <t>ватрушка с повидлом</t>
  </si>
  <si>
    <t>сосиска отварная с соусом</t>
  </si>
  <si>
    <t>картофель отварной</t>
  </si>
  <si>
    <t>Хлеб ржаной</t>
  </si>
  <si>
    <t>Суп гороховый с куриным мясом</t>
  </si>
  <si>
    <t>компот плодово-ягодный</t>
  </si>
  <si>
    <t xml:space="preserve">Обед </t>
  </si>
  <si>
    <t>5-9 класс</t>
  </si>
  <si>
    <t>1-4 класс</t>
  </si>
  <si>
    <t>МКОУ "Туксинская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</si>
</sst>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0" fillId="2" borderId="14" xfId="0" applyNumberForma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" fontId="0" fillId="2" borderId="16" xfId="0" applyNumberFormat="1" applyFill="1" applyBorder="1" applyProtection="1">
      <protection locked="0"/>
    </xf>
    <xf numFmtId="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6" xfId="0" applyFill="1" applyBorder="1"/>
    <xf numFmtId="2" fontId="0" fillId="0" borderId="0" xfId="0" applyNumberFormat="1"/>
    <xf numFmtId="0" fontId="0" fillId="2" borderId="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</v>
      </c>
      <c r="F1" s="1"/>
      <c r="I1" t="s">
        <v>2</v>
      </c>
      <c r="J1" s="2">
        <v>44440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 t="s">
        <v>31</v>
      </c>
      <c r="E4" s="10">
        <v>150</v>
      </c>
      <c r="F4" s="11">
        <f>22.84*1.8</f>
        <v>41.112000000000002</v>
      </c>
      <c r="G4" s="12">
        <v>230.22</v>
      </c>
      <c r="H4" s="12">
        <v>4.9000000000000004</v>
      </c>
      <c r="I4" s="12">
        <v>6.7</v>
      </c>
      <c r="J4" s="13">
        <v>29.9</v>
      </c>
    </row>
    <row r="5" spans="1:10" x14ac:dyDescent="0.25">
      <c r="A5" s="14" t="s">
        <v>38</v>
      </c>
      <c r="B5" s="30"/>
      <c r="C5" s="31"/>
      <c r="D5" s="32" t="s">
        <v>32</v>
      </c>
      <c r="E5" s="33">
        <v>100</v>
      </c>
      <c r="F5" s="34">
        <f>5.69*1.8</f>
        <v>10.242000000000001</v>
      </c>
      <c r="G5" s="35"/>
      <c r="H5" s="35"/>
      <c r="I5" s="35"/>
      <c r="J5" s="36"/>
    </row>
    <row r="6" spans="1:10" x14ac:dyDescent="0.25">
      <c r="A6" s="14"/>
      <c r="B6" s="15" t="s">
        <v>15</v>
      </c>
      <c r="C6" s="16">
        <v>692</v>
      </c>
      <c r="D6" s="17" t="s">
        <v>27</v>
      </c>
      <c r="E6" s="18">
        <v>200</v>
      </c>
      <c r="F6" s="19">
        <f>1.23*1.8</f>
        <v>2.214</v>
      </c>
      <c r="G6" s="20">
        <v>155.19999999999999</v>
      </c>
      <c r="H6" s="20">
        <v>3.6</v>
      </c>
      <c r="I6" s="20">
        <v>2.67</v>
      </c>
      <c r="J6" s="21">
        <v>29.2</v>
      </c>
    </row>
    <row r="7" spans="1:10" x14ac:dyDescent="0.25">
      <c r="A7" s="14"/>
      <c r="B7" s="15" t="s">
        <v>16</v>
      </c>
      <c r="C7" s="16">
        <v>45</v>
      </c>
      <c r="D7" s="17" t="s">
        <v>28</v>
      </c>
      <c r="E7" s="18">
        <v>25</v>
      </c>
      <c r="F7" s="19">
        <f>4.04*1.65</f>
        <v>6.6659999999999995</v>
      </c>
      <c r="G7" s="20">
        <f>212.3/40*50</f>
        <v>265.375</v>
      </c>
      <c r="H7" s="20">
        <f>7.98/40*50</f>
        <v>9.9750000000000014</v>
      </c>
      <c r="I7" s="20">
        <f>8.71/40*50</f>
        <v>10.887500000000001</v>
      </c>
      <c r="J7" s="21">
        <f>28.97/40*50</f>
        <v>36.212499999999999</v>
      </c>
    </row>
    <row r="8" spans="1:10" x14ac:dyDescent="0.25">
      <c r="A8" s="14"/>
      <c r="B8" s="15"/>
      <c r="C8" s="16"/>
      <c r="D8" s="17" t="s">
        <v>33</v>
      </c>
      <c r="E8" s="18">
        <v>20</v>
      </c>
      <c r="F8" s="19">
        <f>1.35*1.8</f>
        <v>2.4300000000000002</v>
      </c>
      <c r="G8" s="20"/>
      <c r="H8" s="20"/>
      <c r="I8" s="20"/>
      <c r="J8" s="21"/>
    </row>
    <row r="9" spans="1:10" x14ac:dyDescent="0.25">
      <c r="A9" s="14"/>
      <c r="B9" s="15"/>
      <c r="C9" s="16"/>
      <c r="D9" s="17"/>
      <c r="E9" s="18"/>
      <c r="F9" s="19">
        <f>SUM(F4:F8)</f>
        <v>62.663999999999994</v>
      </c>
      <c r="G9" s="20"/>
      <c r="H9" s="20"/>
      <c r="I9" s="20"/>
      <c r="J9" s="21"/>
    </row>
    <row r="10" spans="1:10" x14ac:dyDescent="0.25">
      <c r="A10" s="14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.75" thickBot="1" x14ac:dyDescent="0.3">
      <c r="A11" s="22"/>
      <c r="B11" s="23"/>
      <c r="C11" s="23"/>
      <c r="D11" s="24"/>
      <c r="E11" s="25"/>
      <c r="F11" s="26"/>
      <c r="G11" s="27"/>
      <c r="H11" s="27"/>
      <c r="I11" s="27"/>
      <c r="J11" s="28"/>
    </row>
    <row r="12" spans="1:10" x14ac:dyDescent="0.25">
      <c r="A12" s="6" t="s">
        <v>17</v>
      </c>
      <c r="B12" s="29"/>
      <c r="C12" s="8"/>
      <c r="D12" s="9"/>
      <c r="E12" s="10"/>
      <c r="F12" s="11"/>
      <c r="G12" s="20"/>
      <c r="H12" s="20"/>
      <c r="I12" s="20"/>
      <c r="J12" s="21"/>
    </row>
    <row r="13" spans="1:10" x14ac:dyDescent="0.25">
      <c r="A13" s="14"/>
      <c r="B13" s="38"/>
      <c r="C13" s="31"/>
      <c r="D13" s="32"/>
      <c r="E13" s="33"/>
      <c r="F13" s="34"/>
      <c r="G13" s="20"/>
      <c r="H13" s="20"/>
      <c r="I13" s="20"/>
      <c r="J13" s="21"/>
    </row>
    <row r="14" spans="1:10" x14ac:dyDescent="0.25">
      <c r="A14" s="14"/>
      <c r="B14" s="38"/>
      <c r="C14" s="31"/>
      <c r="D14" s="32"/>
      <c r="E14" s="33"/>
      <c r="F14" s="34"/>
      <c r="G14" s="20"/>
      <c r="H14" s="20"/>
      <c r="I14" s="20"/>
      <c r="J14" s="21"/>
    </row>
    <row r="15" spans="1:10" x14ac:dyDescent="0.25">
      <c r="A15" s="14"/>
      <c r="B15" s="16"/>
      <c r="C15" s="16"/>
      <c r="D15" s="17"/>
      <c r="E15" s="18"/>
      <c r="F15" s="19"/>
      <c r="G15" s="20"/>
      <c r="H15" s="20"/>
      <c r="I15" s="20"/>
      <c r="J15" s="21"/>
    </row>
    <row r="16" spans="1:10" ht="15.75" thickBot="1" x14ac:dyDescent="0.3">
      <c r="A16" s="22"/>
      <c r="B16" s="23"/>
      <c r="C16" s="23"/>
      <c r="D16" s="24"/>
      <c r="E16" s="25"/>
      <c r="F16" s="26"/>
      <c r="G16" s="27"/>
      <c r="H16" s="27"/>
      <c r="I16" s="27"/>
      <c r="J16" s="28"/>
    </row>
    <row r="17" spans="1:11" x14ac:dyDescent="0.25">
      <c r="A17" s="14" t="s">
        <v>18</v>
      </c>
      <c r="B17" s="30" t="s">
        <v>19</v>
      </c>
      <c r="C17" s="31"/>
      <c r="D17" s="32"/>
      <c r="E17" s="33"/>
      <c r="F17" s="34"/>
      <c r="G17" s="35"/>
      <c r="H17" s="35"/>
      <c r="I17" s="35"/>
      <c r="J17" s="36"/>
    </row>
    <row r="18" spans="1:11" x14ac:dyDescent="0.25">
      <c r="A18" s="14" t="s">
        <v>38</v>
      </c>
      <c r="B18" s="15" t="s">
        <v>20</v>
      </c>
      <c r="C18" s="16"/>
      <c r="D18" s="17" t="s">
        <v>34</v>
      </c>
      <c r="E18" s="18">
        <v>250</v>
      </c>
      <c r="F18" s="19">
        <f>13.75*1.8</f>
        <v>24.75</v>
      </c>
      <c r="G18" s="20">
        <f>98.4/200*250</f>
        <v>123.00000000000001</v>
      </c>
      <c r="H18" s="20">
        <f>1.46/200*250</f>
        <v>1.825</v>
      </c>
      <c r="I18" s="20">
        <f>3.92/200*250</f>
        <v>4.8999999999999995</v>
      </c>
      <c r="J18" s="21">
        <f>9.4/200*250</f>
        <v>11.75</v>
      </c>
    </row>
    <row r="19" spans="1:11" x14ac:dyDescent="0.25">
      <c r="A19" s="14"/>
      <c r="B19" s="15" t="s">
        <v>21</v>
      </c>
      <c r="C19" s="16"/>
      <c r="D19" s="17" t="s">
        <v>29</v>
      </c>
      <c r="E19" s="33">
        <v>50</v>
      </c>
      <c r="F19" s="34">
        <f>16.14*1.8</f>
        <v>29.052000000000003</v>
      </c>
      <c r="G19" s="35">
        <v>210.5</v>
      </c>
      <c r="H19" s="20">
        <f>12.72/80*50</f>
        <v>7.95</v>
      </c>
      <c r="I19" s="20">
        <f>16.72/80*50</f>
        <v>10.45</v>
      </c>
      <c r="J19" s="21">
        <f>8.8/80*50</f>
        <v>5.5000000000000009</v>
      </c>
    </row>
    <row r="20" spans="1:11" x14ac:dyDescent="0.25">
      <c r="A20" s="14"/>
      <c r="B20" s="15" t="s">
        <v>22</v>
      </c>
      <c r="C20" s="31"/>
      <c r="D20" s="32"/>
      <c r="E20" s="33"/>
      <c r="F20" s="34"/>
      <c r="G20" s="35"/>
      <c r="H20" s="35"/>
      <c r="I20" s="35"/>
      <c r="J20" s="36"/>
    </row>
    <row r="21" spans="1:11" x14ac:dyDescent="0.25">
      <c r="A21" s="14"/>
      <c r="B21" s="15" t="s">
        <v>23</v>
      </c>
      <c r="C21" s="16"/>
      <c r="D21" s="17" t="s">
        <v>30</v>
      </c>
      <c r="E21" s="18">
        <v>50</v>
      </c>
      <c r="F21" s="19">
        <f>5.6*1.8</f>
        <v>10.08</v>
      </c>
      <c r="G21" s="20"/>
      <c r="H21" s="20"/>
      <c r="I21" s="20"/>
      <c r="J21" s="21"/>
    </row>
    <row r="22" spans="1:11" x14ac:dyDescent="0.25">
      <c r="A22" s="14"/>
      <c r="B22" s="15" t="s">
        <v>24</v>
      </c>
      <c r="C22" s="16"/>
      <c r="D22" s="17"/>
      <c r="E22" s="18"/>
      <c r="F22" s="19"/>
      <c r="G22" s="20"/>
      <c r="H22" s="20"/>
      <c r="I22" s="20"/>
      <c r="J22" s="21"/>
    </row>
    <row r="23" spans="1:11" x14ac:dyDescent="0.25">
      <c r="A23" s="14"/>
      <c r="B23" s="15" t="s">
        <v>25</v>
      </c>
      <c r="C23" s="16" t="s">
        <v>26</v>
      </c>
      <c r="D23" s="17" t="s">
        <v>16</v>
      </c>
      <c r="E23" s="18">
        <v>25</v>
      </c>
      <c r="F23" s="19">
        <f>1.69*1.8</f>
        <v>3.0419999999999998</v>
      </c>
      <c r="G23" s="20">
        <v>91.96</v>
      </c>
      <c r="H23" s="20">
        <v>3.06</v>
      </c>
      <c r="I23" s="20">
        <v>0.4</v>
      </c>
      <c r="J23" s="21">
        <v>19.32</v>
      </c>
    </row>
    <row r="24" spans="1:11" x14ac:dyDescent="0.25">
      <c r="A24" s="14"/>
      <c r="B24" s="37"/>
      <c r="C24" s="16">
        <v>685</v>
      </c>
      <c r="D24" s="17" t="s">
        <v>35</v>
      </c>
      <c r="E24" s="18">
        <v>200</v>
      </c>
      <c r="F24" s="19">
        <f>3.81*1.8</f>
        <v>6.8580000000000005</v>
      </c>
      <c r="G24" s="20">
        <v>40</v>
      </c>
      <c r="H24" s="20">
        <v>0.53</v>
      </c>
      <c r="I24" s="20">
        <v>0</v>
      </c>
      <c r="J24" s="21">
        <v>9.4700000000000006</v>
      </c>
    </row>
    <row r="25" spans="1:11" ht="15.75" thickBot="1" x14ac:dyDescent="0.3">
      <c r="A25" s="22"/>
      <c r="B25" s="23"/>
      <c r="C25" s="23"/>
      <c r="D25" s="24"/>
      <c r="E25" s="25"/>
      <c r="F25" s="26">
        <f>SUM(F18:F24)</f>
        <v>73.782000000000011</v>
      </c>
      <c r="G25" s="27"/>
      <c r="H25" s="27"/>
      <c r="I25" s="27"/>
      <c r="J25" s="28"/>
      <c r="K25" s="39"/>
    </row>
    <row r="26" spans="1:11" x14ac:dyDescent="0.25">
      <c r="A26" s="6" t="s">
        <v>36</v>
      </c>
      <c r="B26" s="30" t="s">
        <v>19</v>
      </c>
      <c r="C26" s="31"/>
      <c r="D26" s="32"/>
      <c r="E26" s="33"/>
      <c r="F26" s="34"/>
      <c r="G26" s="35"/>
      <c r="H26" s="35"/>
      <c r="I26" s="35"/>
      <c r="J26" s="36"/>
    </row>
    <row r="27" spans="1:11" x14ac:dyDescent="0.25">
      <c r="A27" s="14" t="s">
        <v>37</v>
      </c>
      <c r="B27" s="15" t="s">
        <v>20</v>
      </c>
      <c r="C27" s="16"/>
      <c r="D27" s="17" t="s">
        <v>34</v>
      </c>
      <c r="E27" s="18">
        <v>250</v>
      </c>
      <c r="F27" s="19">
        <f>13.75*1.8</f>
        <v>24.75</v>
      </c>
      <c r="G27" s="20">
        <f>98.4/200*250</f>
        <v>123.00000000000001</v>
      </c>
      <c r="H27" s="20">
        <f>1.46/200*250</f>
        <v>1.825</v>
      </c>
      <c r="I27" s="20">
        <f>3.92/200*250</f>
        <v>4.8999999999999995</v>
      </c>
      <c r="J27" s="21">
        <f>9.4/200*250</f>
        <v>11.75</v>
      </c>
    </row>
    <row r="28" spans="1:11" ht="15.75" thickBot="1" x14ac:dyDescent="0.3">
      <c r="A28" s="22"/>
      <c r="B28" s="15" t="s">
        <v>21</v>
      </c>
      <c r="C28" s="16"/>
      <c r="D28" s="17" t="s">
        <v>29</v>
      </c>
      <c r="E28" s="33">
        <v>50</v>
      </c>
      <c r="F28" s="34">
        <f>16.14*1.8</f>
        <v>29.052000000000003</v>
      </c>
      <c r="G28" s="35">
        <v>210.5</v>
      </c>
      <c r="H28" s="20">
        <f>12.72/80*50</f>
        <v>7.95</v>
      </c>
      <c r="I28" s="20">
        <f>16.72/80*50</f>
        <v>10.45</v>
      </c>
      <c r="J28" s="21">
        <f>8.8/80*50</f>
        <v>5.5000000000000009</v>
      </c>
    </row>
    <row r="29" spans="1:11" ht="15.75" thickBot="1" x14ac:dyDescent="0.3">
      <c r="A29" s="22"/>
      <c r="B29" s="15" t="s">
        <v>22</v>
      </c>
      <c r="C29" s="31"/>
      <c r="D29" s="32"/>
      <c r="E29" s="33"/>
      <c r="F29" s="34"/>
      <c r="G29" s="35"/>
      <c r="H29" s="35"/>
      <c r="I29" s="35"/>
      <c r="J29" s="36"/>
    </row>
    <row r="30" spans="1:11" x14ac:dyDescent="0.25">
      <c r="A30" s="6"/>
      <c r="B30" s="15" t="s">
        <v>23</v>
      </c>
      <c r="C30" s="16"/>
      <c r="D30" s="17"/>
      <c r="E30" s="18"/>
      <c r="F30" s="19"/>
      <c r="G30" s="20"/>
      <c r="H30" s="20"/>
      <c r="I30" s="20"/>
      <c r="J30" s="21"/>
    </row>
    <row r="31" spans="1:11" x14ac:dyDescent="0.25">
      <c r="A31" s="14"/>
      <c r="B31" s="15" t="s">
        <v>24</v>
      </c>
      <c r="C31" s="16"/>
      <c r="D31" s="17"/>
      <c r="E31" s="18"/>
      <c r="F31" s="19"/>
      <c r="G31" s="20"/>
      <c r="H31" s="20"/>
      <c r="I31" s="20"/>
      <c r="J31" s="21"/>
    </row>
    <row r="32" spans="1:11" x14ac:dyDescent="0.25">
      <c r="A32" s="14"/>
      <c r="B32" s="15" t="s">
        <v>25</v>
      </c>
      <c r="C32" s="16" t="s">
        <v>26</v>
      </c>
      <c r="D32" s="17" t="s">
        <v>16</v>
      </c>
      <c r="E32" s="18">
        <v>25</v>
      </c>
      <c r="F32" s="19">
        <f>1.69*1.8</f>
        <v>3.0419999999999998</v>
      </c>
      <c r="G32" s="20">
        <v>91.96</v>
      </c>
      <c r="H32" s="20">
        <v>3.06</v>
      </c>
      <c r="I32" s="20">
        <v>0.4</v>
      </c>
      <c r="J32" s="21">
        <v>19.32</v>
      </c>
    </row>
    <row r="33" spans="1:10" ht="15.75" thickBot="1" x14ac:dyDescent="0.3">
      <c r="A33" s="22"/>
      <c r="B33" s="37"/>
      <c r="C33" s="16">
        <v>685</v>
      </c>
      <c r="D33" s="17" t="s">
        <v>35</v>
      </c>
      <c r="E33" s="18">
        <v>200</v>
      </c>
      <c r="F33" s="19">
        <f>3.81*1.8</f>
        <v>6.8580000000000005</v>
      </c>
      <c r="G33" s="20">
        <v>40</v>
      </c>
      <c r="H33" s="20">
        <v>0.53</v>
      </c>
      <c r="I33" s="20">
        <v>0</v>
      </c>
      <c r="J33" s="21">
        <v>9.4700000000000006</v>
      </c>
    </row>
    <row r="34" spans="1:10" x14ac:dyDescent="0.25">
      <c r="F34" s="39">
        <f>SUM(F27:F33)</f>
        <v>63.702000000000012</v>
      </c>
    </row>
    <row r="35" spans="1:10" x14ac:dyDescent="0.25">
      <c r="D35" s="40"/>
      <c r="F35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Елена Кузнецова</cp:lastModifiedBy>
  <cp:lastPrinted>2021-08-30T09:54:50Z</cp:lastPrinted>
  <dcterms:created xsi:type="dcterms:W3CDTF">2021-08-30T09:19:27Z</dcterms:created>
  <dcterms:modified xsi:type="dcterms:W3CDTF">2021-12-08T10:53:33Z</dcterms:modified>
</cp:coreProperties>
</file>